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алькулятор ставок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C16" authorId="0">
      <text>
        <r>
          <rPr>
            <sz val="10"/>
            <rFont val="Arial"/>
            <family val="2"/>
          </rPr>
          <t xml:space="preserve">1 - вести воинский учёт, 0 - нет</t>
        </r>
      </text>
    </comment>
    <comment ref="C17" authorId="0">
      <text>
        <r>
          <rPr>
            <sz val="10"/>
            <rFont val="Arial"/>
            <family val="2"/>
          </rPr>
          <t xml:space="preserve">1 - КЭДО внедрено, 0 - нет</t>
        </r>
      </text>
    </comment>
  </commentList>
</comments>
</file>

<file path=xl/sharedStrings.xml><?xml version="1.0" encoding="utf-8"?>
<sst xmlns="http://schemas.openxmlformats.org/spreadsheetml/2006/main" count="36" uniqueCount="36">
  <si>
    <t xml:space="preserve">Калькулятор численности кадровой службы</t>
  </si>
  <si>
    <t xml:space="preserve">Азбуха · оценка числа ставок по методике трудоёмкости (постановление Минтруда № 78)</t>
  </si>
  <si>
    <t xml:space="preserve">Заполните синие ячейки в колонке C. Результат считается автоматически в блоке ниже.</t>
  </si>
  <si>
    <t xml:space="preserve">Показатель</t>
  </si>
  <si>
    <t xml:space="preserve">Значение</t>
  </si>
  <si>
    <t xml:space="preserve">Приёмы за год</t>
  </si>
  <si>
    <t xml:space="preserve">Увольнения за год</t>
  </si>
  <si>
    <t xml:space="preserve">Переводы за год</t>
  </si>
  <si>
    <t xml:space="preserve">Отпуска за год</t>
  </si>
  <si>
    <t xml:space="preserve">Командировки за год</t>
  </si>
  <si>
    <t xml:space="preserve">Справки, запросы за год</t>
  </si>
  <si>
    <t xml:space="preserve">Численность персонала</t>
  </si>
  <si>
    <t xml:space="preserve">Обособленных подразделений</t>
  </si>
  <si>
    <t xml:space="preserve">Воинский учёт (1 - да, 0 - нет)</t>
  </si>
  <si>
    <t xml:space="preserve">Внедрено КЭДО (1 - да, 0 - нет)</t>
  </si>
  <si>
    <t xml:space="preserve">Нормы времени на операцию, ч (ориентир по № 78)</t>
  </si>
  <si>
    <t xml:space="preserve">Приём</t>
  </si>
  <si>
    <t xml:space="preserve">Увольнение</t>
  </si>
  <si>
    <t xml:space="preserve">Перевод</t>
  </si>
  <si>
    <t xml:space="preserve">Отпуск</t>
  </si>
  <si>
    <t xml:space="preserve">Командировка</t>
  </si>
  <si>
    <t xml:space="preserve">Справка/запрос</t>
  </si>
  <si>
    <t xml:space="preserve">Постоянные работы на 1 работника/год</t>
  </si>
  <si>
    <t xml:space="preserve">Одна обособка, ч/год</t>
  </si>
  <si>
    <t xml:space="preserve">Полезный фонд рабочего времени, ч/год</t>
  </si>
  <si>
    <t xml:space="preserve">Коэффициент на отдых и ненормируемые работы</t>
  </si>
  <si>
    <t xml:space="preserve">Множитель КЭДО (0,75 если внедрено)</t>
  </si>
  <si>
    <t xml:space="preserve">Трудоёмкость нормируемых операций, чел.-ч</t>
  </si>
  <si>
    <t xml:space="preserve">+ постоянные работы и обособки, чел.-ч</t>
  </si>
  <si>
    <t xml:space="preserve">Итого годовая трудоёмкость То, чел.-ч</t>
  </si>
  <si>
    <t xml:space="preserve">Ставки по трудоёмкости (То / 1910)</t>
  </si>
  <si>
    <t xml:space="preserve">Воинский учёт, доля ставки</t>
  </si>
  <si>
    <t xml:space="preserve">ИТОГО СТАВОК (расчёт)</t>
  </si>
  <si>
    <t xml:space="preserve">К закреплению в штатном расписании (округление до 0,25)</t>
  </si>
  <si>
    <t xml:space="preserve">Формула: Ч = То / Фп. То - годовая трудоёмкость всех кадровых работ (чел.-ч), Фп - полезный фонд рабочего времени 1910 ч/год. Нормы времени ориентировочные, по постановлению Минтруда № 78; уточняйте по полной редакции документа. Синие ячейки - для ввода, серые - редактируемые нормы и константы.</t>
  </si>
  <si>
    <t xml:space="preserve">Азбуха · azbuha.ru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</si>
</sst>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0.00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11111"/>
      <name val="Arial"/>
      <family val="0"/>
      <charset val="1"/>
    </font>
    <font>
      <sz val="9"/>
      <color rgb="FF555555"/>
      <name val="Arial"/>
      <family val="0"/>
      <charset val="1"/>
    </font>
    <font>
      <i val="true"/>
      <sz val="9"/>
      <color rgb="FFFF6F61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111111"/>
      <name val="Arial"/>
      <family val="0"/>
      <charset val="1"/>
    </font>
    <font>
      <b val="true"/>
      <sz val="10"/>
      <color rgb="FF1F5FBF"/>
      <name val="Arial"/>
      <family val="0"/>
      <charset val="1"/>
    </font>
    <font>
      <b val="true"/>
      <sz val="10"/>
      <color rgb="FF111111"/>
      <name val="Arial"/>
      <family val="0"/>
      <charset val="1"/>
    </font>
    <font>
      <sz val="9"/>
      <color rgb="FF111111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8"/>
      <color rgb="FF888888"/>
      <name val="Arial"/>
      <family val="0"/>
      <charset val="1"/>
    </font>
    <font>
      <b val="true"/>
      <sz val="9"/>
      <color rgb="FFFF6F61"/>
      <name val="Arial"/>
      <family val="0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6F61"/>
        <bgColor rgb="FFFF6600"/>
      </patternFill>
    </fill>
    <fill>
      <patternFill patternType="solid">
        <fgColor rgb="FFFFF6F4"/>
        <bgColor rgb="FFF2F2F2"/>
      </patternFill>
    </fill>
    <fill>
      <patternFill patternType="solid">
        <fgColor rgb="FFF2F2F2"/>
        <bgColor rgb="FFFFF6F4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3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BBBBB"/>
      <rgbColor rgb="FF888888"/>
      <rgbColor rgb="FF9999FF"/>
      <rgbColor rgb="FF993366"/>
      <rgbColor rgb="FFFFF6F4"/>
      <rgbColor rgb="FFF2F2F2"/>
      <rgbColor rgb="FF660066"/>
      <rgbColor rgb="FFFF6F61"/>
      <rgbColor rgb="FF1F5FBF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111111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4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42"/>
    <col collapsed="false" customWidth="true" hidden="false" outlineLevel="0" max="3" min="3" style="0" width="16"/>
    <col collapsed="false" customWidth="true" hidden="false" outlineLevel="0" max="4" min="4" style="0" width="20"/>
  </cols>
  <sheetData>
    <row r="2" customFormat="false" ht="17.3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</row>
    <row r="7" customFormat="false" ht="15" hidden="false" customHeight="false" outlineLevel="0" collapsed="false">
      <c r="B7" s="4" t="s">
        <v>3</v>
      </c>
      <c r="C7" s="4" t="s">
        <v>4</v>
      </c>
    </row>
    <row r="8" customFormat="false" ht="15" hidden="false" customHeight="false" outlineLevel="0" collapsed="false">
      <c r="B8" s="5" t="s">
        <v>5</v>
      </c>
      <c r="C8" s="6" t="n">
        <v>60</v>
      </c>
    </row>
    <row r="9" customFormat="false" ht="15" hidden="false" customHeight="false" outlineLevel="0" collapsed="false">
      <c r="B9" s="5" t="s">
        <v>6</v>
      </c>
      <c r="C9" s="6" t="n">
        <v>55</v>
      </c>
    </row>
    <row r="10" customFormat="false" ht="15" hidden="false" customHeight="false" outlineLevel="0" collapsed="false">
      <c r="B10" s="5" t="s">
        <v>7</v>
      </c>
      <c r="C10" s="6" t="n">
        <v>30</v>
      </c>
    </row>
    <row r="11" customFormat="false" ht="15" hidden="false" customHeight="false" outlineLevel="0" collapsed="false">
      <c r="B11" s="5" t="s">
        <v>8</v>
      </c>
      <c r="C11" s="6" t="n">
        <v>200</v>
      </c>
    </row>
    <row r="12" customFormat="false" ht="15" hidden="false" customHeight="false" outlineLevel="0" collapsed="false">
      <c r="B12" s="5" t="s">
        <v>9</v>
      </c>
      <c r="C12" s="6" t="n">
        <v>80</v>
      </c>
    </row>
    <row r="13" customFormat="false" ht="15" hidden="false" customHeight="false" outlineLevel="0" collapsed="false">
      <c r="B13" s="5" t="s">
        <v>10</v>
      </c>
      <c r="C13" s="6" t="n">
        <v>150</v>
      </c>
    </row>
    <row r="14" customFormat="false" ht="15" hidden="false" customHeight="false" outlineLevel="0" collapsed="false">
      <c r="B14" s="5" t="s">
        <v>11</v>
      </c>
      <c r="C14" s="6" t="n">
        <v>300</v>
      </c>
    </row>
    <row r="15" customFormat="false" ht="15" hidden="false" customHeight="false" outlineLevel="0" collapsed="false">
      <c r="B15" s="5" t="s">
        <v>12</v>
      </c>
      <c r="C15" s="6" t="n">
        <v>0</v>
      </c>
    </row>
    <row r="16" customFormat="false" ht="15" hidden="false" customHeight="false" outlineLevel="0" collapsed="false">
      <c r="B16" s="5" t="s">
        <v>13</v>
      </c>
      <c r="C16" s="6" t="n">
        <v>0</v>
      </c>
    </row>
    <row r="17" customFormat="false" ht="15" hidden="false" customHeight="false" outlineLevel="0" collapsed="false">
      <c r="B17" s="5" t="s">
        <v>14</v>
      </c>
      <c r="C17" s="6" t="n">
        <v>0</v>
      </c>
    </row>
    <row r="19" customFormat="false" ht="15" hidden="false" customHeight="false" outlineLevel="0" collapsed="false">
      <c r="B19" s="7" t="s">
        <v>15</v>
      </c>
    </row>
    <row r="20" customFormat="false" ht="15" hidden="false" customHeight="false" outlineLevel="0" collapsed="false">
      <c r="B20" s="8" t="s">
        <v>16</v>
      </c>
      <c r="C20" s="9" t="n">
        <v>1.6</v>
      </c>
    </row>
    <row r="21" customFormat="false" ht="15" hidden="false" customHeight="false" outlineLevel="0" collapsed="false">
      <c r="B21" s="8" t="s">
        <v>17</v>
      </c>
      <c r="C21" s="9" t="n">
        <v>1.3</v>
      </c>
    </row>
    <row r="22" customFormat="false" ht="15" hidden="false" customHeight="false" outlineLevel="0" collapsed="false">
      <c r="B22" s="8" t="s">
        <v>18</v>
      </c>
      <c r="C22" s="9" t="n">
        <v>0.7</v>
      </c>
    </row>
    <row r="23" customFormat="false" ht="15" hidden="false" customHeight="false" outlineLevel="0" collapsed="false">
      <c r="B23" s="8" t="s">
        <v>19</v>
      </c>
      <c r="C23" s="9" t="n">
        <v>0.35</v>
      </c>
    </row>
    <row r="24" customFormat="false" ht="15" hidden="false" customHeight="false" outlineLevel="0" collapsed="false">
      <c r="B24" s="8" t="s">
        <v>20</v>
      </c>
      <c r="C24" s="9" t="n">
        <v>0.3</v>
      </c>
    </row>
    <row r="25" customFormat="false" ht="15" hidden="false" customHeight="false" outlineLevel="0" collapsed="false">
      <c r="B25" s="8" t="s">
        <v>21</v>
      </c>
      <c r="C25" s="9" t="n">
        <v>0.2</v>
      </c>
    </row>
    <row r="26" customFormat="false" ht="15" hidden="false" customHeight="false" outlineLevel="0" collapsed="false">
      <c r="B26" s="8" t="s">
        <v>22</v>
      </c>
      <c r="C26" s="9" t="n">
        <v>1.2</v>
      </c>
    </row>
    <row r="27" customFormat="false" ht="15" hidden="false" customHeight="false" outlineLevel="0" collapsed="false">
      <c r="B27" s="8" t="s">
        <v>23</v>
      </c>
      <c r="C27" s="9" t="n">
        <v>120</v>
      </c>
    </row>
    <row r="29" customFormat="false" ht="15" hidden="false" customHeight="false" outlineLevel="0" collapsed="false">
      <c r="B29" s="5" t="s">
        <v>24</v>
      </c>
      <c r="C29" s="10" t="n">
        <v>1910</v>
      </c>
    </row>
    <row r="30" customFormat="false" ht="23.85" hidden="false" customHeight="false" outlineLevel="0" collapsed="false">
      <c r="B30" s="5" t="s">
        <v>25</v>
      </c>
      <c r="C30" s="10" t="n">
        <v>1.1</v>
      </c>
    </row>
    <row r="31" customFormat="false" ht="15" hidden="false" customHeight="false" outlineLevel="0" collapsed="false">
      <c r="B31" s="5" t="s">
        <v>26</v>
      </c>
      <c r="C31" s="10" t="n">
        <v>0.75</v>
      </c>
    </row>
    <row r="33" customFormat="false" ht="15" hidden="false" customHeight="false" outlineLevel="0" collapsed="false">
      <c r="B33" s="5" t="s">
        <v>27</v>
      </c>
      <c r="C33" s="11" t="n">
        <f aca="false">C8*C20+C9*C21+C10*C22+C11*C23+C12*C24+C13*C25</f>
        <v>312.5</v>
      </c>
    </row>
    <row r="34" customFormat="false" ht="15" hidden="false" customHeight="false" outlineLevel="0" collapsed="false">
      <c r="B34" s="5" t="s">
        <v>28</v>
      </c>
      <c r="C34" s="11" t="n">
        <f aca="false">C14*C26+C15*C27</f>
        <v>360</v>
      </c>
    </row>
    <row r="35" customFormat="false" ht="15" hidden="false" customHeight="false" outlineLevel="0" collapsed="false">
      <c r="B35" s="5" t="s">
        <v>29</v>
      </c>
      <c r="C35" s="12" t="n">
        <f aca="false">(C33+C34)*C30*IF(C17=1,C31,1)</f>
        <v>739.75</v>
      </c>
    </row>
    <row r="36" customFormat="false" ht="15" hidden="false" customHeight="false" outlineLevel="0" collapsed="false">
      <c r="B36" s="5" t="s">
        <v>30</v>
      </c>
      <c r="C36" s="11" t="n">
        <f aca="false">C35/C29</f>
        <v>0.387303664921466</v>
      </c>
    </row>
    <row r="37" customFormat="false" ht="15" hidden="false" customHeight="false" outlineLevel="0" collapsed="false">
      <c r="B37" s="5" t="s">
        <v>31</v>
      </c>
      <c r="C37" s="11" t="n">
        <f aca="false">IF(C16=1,MAX(0.25,MIN(1,C14/500)),0)</f>
        <v>0</v>
      </c>
    </row>
    <row r="39" customFormat="false" ht="15" hidden="false" customHeight="false" outlineLevel="0" collapsed="false">
      <c r="B39" s="13" t="s">
        <v>32</v>
      </c>
      <c r="C39" s="14" t="n">
        <f aca="false">C36+C37</f>
        <v>0.387303664921466</v>
      </c>
    </row>
    <row r="40" customFormat="false" ht="26.85" hidden="false" customHeight="false" outlineLevel="0" collapsed="false">
      <c r="B40" s="15" t="s">
        <v>33</v>
      </c>
      <c r="C40" s="14" t="n">
        <f aca="false">CEILING(C36+C37,0.25)</f>
        <v>0.5</v>
      </c>
    </row>
    <row r="42" customFormat="false" ht="54" hidden="false" customHeight="true" outlineLevel="0" collapsed="false">
      <c r="B42" s="16" t="s">
        <v>34</v>
      </c>
      <c r="C42" s="16"/>
      <c r="D42" s="16"/>
    </row>
    <row r="43" customFormat="false" ht="15" hidden="false" customHeight="false" outlineLevel="0" collapsed="false">
      <c r="B43" s="17" t="s">
        <v>35</v>
      </c>
    </row>
  </sheetData>
  <mergeCells count="1">
    <mergeCell ref="B42:D4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2026-07-31T07:16:34Z</dcterms:created>
  <dc:creator>openpyxl</dc:creator>
  <dc:description/>
  <dc:language>en-US</dc:language>
  <cp:lastModifiedBy/>
  <dcterms:modified xsi:type="dcterms:W3CDTF">2026-07-31T07:16:34Z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